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36" windowWidth="14940" windowHeight="9096"/>
  </bookViews>
  <sheets>
    <sheet name="Бюджет" sheetId="1" r:id="rId1"/>
  </sheets>
  <definedNames>
    <definedName name="APPT" localSheetId="0">Бюджет!$A$13</definedName>
    <definedName name="FIO" localSheetId="0">Бюджет!$E$13</definedName>
    <definedName name="LAST_CELL" localSheetId="0">Бюджет!#REF!</definedName>
    <definedName name="SIGN" localSheetId="0">Бюджет!$A$13:$G$14</definedName>
  </definedNames>
  <calcPr calcId="145621"/>
</workbook>
</file>

<file path=xl/calcChain.xml><?xml version="1.0" encoding="utf-8"?>
<calcChain xmlns="http://schemas.openxmlformats.org/spreadsheetml/2006/main">
  <c r="E87" i="1" l="1"/>
  <c r="E29" i="1"/>
  <c r="E94" i="1"/>
  <c r="E63" i="1"/>
  <c r="E109" i="1"/>
  <c r="E111" i="1"/>
  <c r="E114" i="1"/>
  <c r="E65" i="1"/>
  <c r="E119" i="1"/>
  <c r="E107" i="1"/>
  <c r="E104" i="1"/>
  <c r="E102" i="1"/>
  <c r="E96" i="1"/>
  <c r="E92" i="1"/>
  <c r="E89" i="1"/>
  <c r="E85" i="1"/>
  <c r="E83" i="1"/>
  <c r="E81" i="1"/>
  <c r="E73" i="1"/>
  <c r="E75" i="1"/>
  <c r="E70" i="1"/>
  <c r="E67" i="1"/>
  <c r="E61" i="1"/>
  <c r="E58" i="1"/>
  <c r="E56" i="1"/>
  <c r="E54" i="1"/>
  <c r="E50" i="1"/>
  <c r="E44" i="1"/>
  <c r="E42" i="1"/>
  <c r="E11" i="1"/>
  <c r="E9" i="1"/>
  <c r="E7" i="1"/>
  <c r="E38" i="1"/>
  <c r="E35" i="1"/>
  <c r="E33" i="1"/>
  <c r="E25" i="1"/>
  <c r="E21" i="1"/>
  <c r="E14" i="1"/>
  <c r="E80" i="1" l="1"/>
  <c r="E60" i="1"/>
  <c r="E6" i="1"/>
  <c r="E91" i="1"/>
  <c r="E106" i="1"/>
  <c r="E13" i="1"/>
  <c r="E101" i="1"/>
  <c r="E72" i="1"/>
  <c r="E53" i="1"/>
  <c r="E41" i="1"/>
  <c r="E5" i="1" l="1"/>
</calcChain>
</file>

<file path=xl/sharedStrings.xml><?xml version="1.0" encoding="utf-8"?>
<sst xmlns="http://schemas.openxmlformats.org/spreadsheetml/2006/main" count="410" uniqueCount="86">
  <si>
    <t>Финансовое управление Златоустовского городского округа</t>
  </si>
  <si>
    <t>Раздел</t>
  </si>
  <si>
    <t>Подраздел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</si>
  <si>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</si>
  <si>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</si>
  <si>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</si>
  <si>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</si>
  <si>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</si>
  <si>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</si>
  <si>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</si>
  <si>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</si>
  <si>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</si>
  <si>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</si>
  <si>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</si>
  <si>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</si>
  <si>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</si>
  <si>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</si>
  <si>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</si>
  <si>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</si>
  <si>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</si>
  <si>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</si>
  <si>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</si>
  <si>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</si>
  <si>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</si>
  <si>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</si>
  <si>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</si>
  <si>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</si>
  <si>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</si>
  <si>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</si>
  <si>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</si>
  <si>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</si>
  <si>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</si>
  <si>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</si>
  <si>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</si>
  <si>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</si>
  <si>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</si>
  <si>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</si>
  <si>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</si>
  <si>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</si>
  <si>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</si>
  <si>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</si>
  <si>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</si>
  <si>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</si>
  <si>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</si>
  <si>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</si>
  <si>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</si>
  <si>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</si>
  <si>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</si>
  <si>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</si>
  <si>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</si>
  <si>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</si>
  <si>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</si>
  <si>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</si>
  <si>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</si>
  <si>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</si>
  <si>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</si>
  <si>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</si>
  <si>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</si>
  <si>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</si>
  <si>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</si>
  <si>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</si>
  <si>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</si>
  <si>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</si>
  <si>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</si>
  <si>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</si>
  <si>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</si>
  <si>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</si>
  <si>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</si>
  <si>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</si>
  <si>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</si>
  <si>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</si>
  <si>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</si>
  <si>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</si>
  <si>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</si>
  <si>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</si>
  <si>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</si>
  <si>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</si>
  <si>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Код главного распорядителя</t>
  </si>
  <si>
    <t>Сумма                 (тыс. рублей)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</si>
  <si>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</si>
  <si>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</si>
  <si>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</si>
  <si>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Спорт высших достижений</t>
  </si>
  <si>
    <t>Обеспечение проведения выборов и референдумов</t>
  </si>
  <si>
    <t>Расходы бюджета городского округа по ведомственной структуре расходов бюджета                                                          за 9 месяцев 2025 года</t>
  </si>
  <si>
    <t xml:space="preserve">ПРИЛОЖЕНИЕ 2
Утверждено
постановлением Администрации
Златоустовского городского округа
от 17.10.2025 г. № 383-П/АДМ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</si>
</sst>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9" x14ac:knownFonts="1">
    <font>
      <sz val="10"/>
      <name val="Arial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2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0" fillId="0" borderId="0" xfId="0" applyFill="1"/>
    <xf numFmtId="165" fontId="2" fillId="0" borderId="0" xfId="0" applyNumberFormat="1" applyFont="1" applyFill="1" applyAlignment="1">
      <alignment horizontal="right" vertical="justify" wrapText="1"/>
    </xf>
    <xf numFmtId="165" fontId="0" fillId="0" borderId="0" xfId="0" applyNumberFormat="1" applyFill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20"/>
  <sheetViews>
    <sheetView showGridLines="0" tabSelected="1" workbookViewId="0">
      <selection activeCell="D1" sqref="D1:E1"/>
    </sheetView>
  </sheetViews>
  <sheetFormatPr defaultColWidth="9.109375" defaultRowHeight="12.75" customHeight="1" outlineLevelRow="2" x14ac:dyDescent="0.25"/>
  <cols>
    <col min="1" max="1" width="10.33203125" style="14" customWidth="1"/>
    <col min="2" max="2" width="7.6640625" style="14" customWidth="1"/>
    <col min="3" max="3" width="8.44140625" style="14" customWidth="1"/>
    <col min="4" max="4" width="82.6640625" style="14" customWidth="1"/>
    <col min="5" max="5" width="15.44140625" style="16" customWidth="1"/>
    <col min="6" max="6" width="13.109375" style="14" customWidth="1"/>
    <col min="7" max="9" width="9.109375" style="14" customWidth="1"/>
    <col min="10" max="16384" width="9.109375" style="14"/>
  </cols>
  <sheetData>
    <row r="1" spans="1:12" s="9" customFormat="1" ht="114.6" customHeight="1" x14ac:dyDescent="0.3">
      <c r="A1" s="1"/>
      <c r="B1" s="2"/>
      <c r="C1" s="3"/>
      <c r="D1" s="28" t="s">
        <v>85</v>
      </c>
      <c r="E1" s="29"/>
    </row>
    <row r="2" spans="1:12" s="9" customFormat="1" ht="11.25" customHeight="1" x14ac:dyDescent="0.3">
      <c r="A2" s="6"/>
      <c r="B2" s="2"/>
      <c r="C2" s="2"/>
      <c r="D2" s="4"/>
      <c r="E2" s="15"/>
      <c r="F2" s="10"/>
      <c r="G2" s="10"/>
      <c r="H2" s="7"/>
      <c r="I2" s="7"/>
      <c r="J2" s="7"/>
      <c r="K2" s="5"/>
      <c r="L2" s="5"/>
    </row>
    <row r="3" spans="1:12" s="9" customFormat="1" ht="45" customHeight="1" x14ac:dyDescent="0.25">
      <c r="A3" s="27" t="s">
        <v>84</v>
      </c>
      <c r="B3" s="27"/>
      <c r="C3" s="27"/>
      <c r="D3" s="27"/>
      <c r="E3" s="27"/>
      <c r="F3" s="10"/>
      <c r="G3" s="11"/>
      <c r="H3" s="8"/>
      <c r="I3" s="8"/>
      <c r="J3" s="8"/>
      <c r="K3" s="8"/>
      <c r="L3" s="5"/>
    </row>
    <row r="4" spans="1:12" ht="69.599999999999994" customHeight="1" x14ac:dyDescent="0.25">
      <c r="A4" s="20" t="s">
        <v>77</v>
      </c>
      <c r="B4" s="20" t="s">
        <v>1</v>
      </c>
      <c r="C4" s="20" t="s">
        <v>2</v>
      </c>
      <c r="D4" s="20" t="s">
        <v>3</v>
      </c>
      <c r="E4" s="21" t="s">
        <v>78</v>
      </c>
      <c r="F4" s="12"/>
      <c r="G4" s="12"/>
      <c r="H4" s="13"/>
      <c r="I4" s="13"/>
    </row>
    <row r="5" spans="1:12" ht="24.75" customHeight="1" x14ac:dyDescent="0.25">
      <c r="A5" s="22" t="s">
        <v>4</v>
      </c>
      <c r="B5" s="22"/>
      <c r="C5" s="22"/>
      <c r="D5" s="22"/>
      <c r="E5" s="23">
        <f>E6+FIO+E41+E53+E60+E72+E80+E91+E101+E106</f>
        <v>5640879.6000000006</v>
      </c>
    </row>
    <row r="6" spans="1:12" ht="16.8" customHeight="1" x14ac:dyDescent="0.25">
      <c r="A6" s="17" t="s">
        <v>5</v>
      </c>
      <c r="B6" s="17"/>
      <c r="C6" s="17"/>
      <c r="D6" s="24" t="s">
        <v>6</v>
      </c>
      <c r="E6" s="19">
        <f>E7+E9+E11</f>
        <v>18755</v>
      </c>
    </row>
    <row r="7" spans="1:12" ht="18" customHeight="1" x14ac:dyDescent="0.25">
      <c r="A7" s="17" t="s">
        <v>5</v>
      </c>
      <c r="B7" s="17" t="s">
        <v>7</v>
      </c>
      <c r="C7" s="17"/>
      <c r="D7" s="25" t="s">
        <v>68</v>
      </c>
      <c r="E7" s="19">
        <f>E8</f>
        <v>16898</v>
      </c>
    </row>
    <row r="8" spans="1:12" ht="31.2" outlineLevel="1" x14ac:dyDescent="0.25">
      <c r="A8" s="17" t="s">
        <v>5</v>
      </c>
      <c r="B8" s="17" t="s">
        <v>7</v>
      </c>
      <c r="C8" s="17" t="s">
        <v>8</v>
      </c>
      <c r="D8" s="18" t="s">
        <v>9</v>
      </c>
      <c r="E8" s="19">
        <v>16898</v>
      </c>
    </row>
    <row r="9" spans="1:12" ht="15.6" outlineLevel="2" x14ac:dyDescent="0.25">
      <c r="A9" s="17" t="s">
        <v>5</v>
      </c>
      <c r="B9" s="17" t="s">
        <v>10</v>
      </c>
      <c r="C9" s="17"/>
      <c r="D9" s="26" t="s">
        <v>70</v>
      </c>
      <c r="E9" s="19">
        <f>E10</f>
        <v>1846.9</v>
      </c>
    </row>
    <row r="10" spans="1:12" ht="15.6" outlineLevel="1" x14ac:dyDescent="0.25">
      <c r="A10" s="17" t="s">
        <v>5</v>
      </c>
      <c r="B10" s="17" t="s">
        <v>10</v>
      </c>
      <c r="C10" s="17" t="s">
        <v>11</v>
      </c>
      <c r="D10" s="18" t="s">
        <v>12</v>
      </c>
      <c r="E10" s="19">
        <v>1846.9</v>
      </c>
    </row>
    <row r="11" spans="1:12" ht="15.6" outlineLevel="2" x14ac:dyDescent="0.25">
      <c r="A11" s="17" t="s">
        <v>5</v>
      </c>
      <c r="B11" s="17" t="s">
        <v>33</v>
      </c>
      <c r="C11" s="17"/>
      <c r="D11" s="26" t="s">
        <v>73</v>
      </c>
      <c r="E11" s="19">
        <f>E12</f>
        <v>10.1</v>
      </c>
    </row>
    <row r="12" spans="1:12" ht="15.6" outlineLevel="2" x14ac:dyDescent="0.25">
      <c r="A12" s="17" t="s">
        <v>5</v>
      </c>
      <c r="B12" s="17" t="s">
        <v>33</v>
      </c>
      <c r="C12" s="17" t="s">
        <v>28</v>
      </c>
      <c r="D12" s="18" t="s">
        <v>43</v>
      </c>
      <c r="E12" s="19">
        <v>10.1</v>
      </c>
    </row>
    <row r="13" spans="1:12" ht="15.6" outlineLevel="1" x14ac:dyDescent="0.25">
      <c r="A13" s="17" t="s">
        <v>13</v>
      </c>
      <c r="B13" s="17"/>
      <c r="C13" s="17"/>
      <c r="D13" s="24" t="s">
        <v>14</v>
      </c>
      <c r="E13" s="19">
        <f>E14+E21+E25+E33+E35+E38+E29</f>
        <v>268839.2</v>
      </c>
    </row>
    <row r="14" spans="1:12" ht="15.6" outlineLevel="2" x14ac:dyDescent="0.25">
      <c r="A14" s="17" t="s">
        <v>13</v>
      </c>
      <c r="B14" s="17" t="s">
        <v>7</v>
      </c>
      <c r="C14" s="17"/>
      <c r="D14" s="26" t="s">
        <v>68</v>
      </c>
      <c r="E14" s="19">
        <f>SUM(E15:E20)</f>
        <v>110826.20000000001</v>
      </c>
    </row>
    <row r="15" spans="1:12" ht="31.2" outlineLevel="2" x14ac:dyDescent="0.25">
      <c r="A15" s="17" t="s">
        <v>13</v>
      </c>
      <c r="B15" s="17" t="s">
        <v>7</v>
      </c>
      <c r="C15" s="17" t="s">
        <v>15</v>
      </c>
      <c r="D15" s="18" t="s">
        <v>16</v>
      </c>
      <c r="E15" s="19">
        <v>4310.3</v>
      </c>
    </row>
    <row r="16" spans="1:12" ht="46.8" outlineLevel="2" x14ac:dyDescent="0.25">
      <c r="A16" s="17" t="s">
        <v>13</v>
      </c>
      <c r="B16" s="17" t="s">
        <v>7</v>
      </c>
      <c r="C16" s="17" t="s">
        <v>10</v>
      </c>
      <c r="D16" s="18" t="s">
        <v>80</v>
      </c>
      <c r="E16" s="19">
        <v>60129.3</v>
      </c>
    </row>
    <row r="17" spans="1:5" ht="15.6" outlineLevel="2" x14ac:dyDescent="0.25">
      <c r="A17" s="17" t="s">
        <v>13</v>
      </c>
      <c r="B17" s="17" t="s">
        <v>7</v>
      </c>
      <c r="C17" s="17" t="s">
        <v>28</v>
      </c>
      <c r="D17" s="18" t="s">
        <v>81</v>
      </c>
      <c r="E17" s="19">
        <v>10.7</v>
      </c>
    </row>
    <row r="18" spans="1:5" ht="31.2" outlineLevel="1" x14ac:dyDescent="0.25">
      <c r="A18" s="17" t="s">
        <v>13</v>
      </c>
      <c r="B18" s="17" t="s">
        <v>7</v>
      </c>
      <c r="C18" s="17" t="s">
        <v>17</v>
      </c>
      <c r="D18" s="18" t="s">
        <v>18</v>
      </c>
      <c r="E18" s="19">
        <v>5219.6000000000004</v>
      </c>
    </row>
    <row r="19" spans="1:5" ht="19.2" customHeight="1" outlineLevel="1" x14ac:dyDescent="0.25">
      <c r="A19" s="17" t="s">
        <v>13</v>
      </c>
      <c r="B19" s="17" t="s">
        <v>7</v>
      </c>
      <c r="C19" s="17" t="s">
        <v>33</v>
      </c>
      <c r="D19" s="18" t="s">
        <v>83</v>
      </c>
      <c r="E19" s="19">
        <v>6940</v>
      </c>
    </row>
    <row r="20" spans="1:5" ht="20.399999999999999" customHeight="1" outlineLevel="2" x14ac:dyDescent="0.25">
      <c r="A20" s="17" t="s">
        <v>13</v>
      </c>
      <c r="B20" s="17" t="s">
        <v>7</v>
      </c>
      <c r="C20" s="17" t="s">
        <v>19</v>
      </c>
      <c r="D20" s="18" t="s">
        <v>20</v>
      </c>
      <c r="E20" s="19">
        <v>34216.300000000003</v>
      </c>
    </row>
    <row r="21" spans="1:5" ht="36" customHeight="1" outlineLevel="2" x14ac:dyDescent="0.25">
      <c r="A21" s="17" t="s">
        <v>13</v>
      </c>
      <c r="B21" s="17" t="s">
        <v>8</v>
      </c>
      <c r="C21" s="17"/>
      <c r="D21" s="26" t="s">
        <v>69</v>
      </c>
      <c r="E21" s="19">
        <f>SUM(E22:E24)</f>
        <v>40721.300000000003</v>
      </c>
    </row>
    <row r="22" spans="1:5" ht="18" customHeight="1" outlineLevel="2" x14ac:dyDescent="0.25">
      <c r="A22" s="17" t="s">
        <v>13</v>
      </c>
      <c r="B22" s="17" t="s">
        <v>8</v>
      </c>
      <c r="C22" s="17" t="s">
        <v>10</v>
      </c>
      <c r="D22" s="18" t="s">
        <v>21</v>
      </c>
      <c r="E22" s="19">
        <v>5169.1000000000004</v>
      </c>
    </row>
    <row r="23" spans="1:5" ht="31.2" outlineLevel="1" x14ac:dyDescent="0.25">
      <c r="A23" s="17" t="s">
        <v>13</v>
      </c>
      <c r="B23" s="17" t="s">
        <v>8</v>
      </c>
      <c r="C23" s="17" t="s">
        <v>39</v>
      </c>
      <c r="D23" s="18" t="s">
        <v>79</v>
      </c>
      <c r="E23" s="19">
        <v>19985.2</v>
      </c>
    </row>
    <row r="24" spans="1:5" ht="31.2" outlineLevel="2" x14ac:dyDescent="0.25">
      <c r="A24" s="17" t="s">
        <v>13</v>
      </c>
      <c r="B24" s="17" t="s">
        <v>8</v>
      </c>
      <c r="C24" s="17" t="s">
        <v>23</v>
      </c>
      <c r="D24" s="18" t="s">
        <v>24</v>
      </c>
      <c r="E24" s="19">
        <v>15567</v>
      </c>
    </row>
    <row r="25" spans="1:5" ht="15.6" outlineLevel="2" x14ac:dyDescent="0.25">
      <c r="A25" s="17" t="s">
        <v>13</v>
      </c>
      <c r="B25" s="17" t="s">
        <v>10</v>
      </c>
      <c r="C25" s="17"/>
      <c r="D25" s="26" t="s">
        <v>70</v>
      </c>
      <c r="E25" s="19">
        <f>SUM(E26:E28)</f>
        <v>87127.5</v>
      </c>
    </row>
    <row r="26" spans="1:5" ht="15.6" outlineLevel="2" x14ac:dyDescent="0.25">
      <c r="A26" s="17" t="s">
        <v>13</v>
      </c>
      <c r="B26" s="17" t="s">
        <v>10</v>
      </c>
      <c r="C26" s="17" t="s">
        <v>7</v>
      </c>
      <c r="D26" s="18" t="s">
        <v>25</v>
      </c>
      <c r="E26" s="19">
        <v>589.9</v>
      </c>
    </row>
    <row r="27" spans="1:5" ht="15.6" outlineLevel="2" x14ac:dyDescent="0.25">
      <c r="A27" s="17" t="s">
        <v>13</v>
      </c>
      <c r="B27" s="17" t="s">
        <v>10</v>
      </c>
      <c r="C27" s="17" t="s">
        <v>22</v>
      </c>
      <c r="D27" s="18" t="s">
        <v>64</v>
      </c>
      <c r="E27" s="19">
        <v>1836.5</v>
      </c>
    </row>
    <row r="28" spans="1:5" ht="15.6" outlineLevel="2" x14ac:dyDescent="0.25">
      <c r="A28" s="17" t="s">
        <v>13</v>
      </c>
      <c r="B28" s="17" t="s">
        <v>10</v>
      </c>
      <c r="C28" s="17" t="s">
        <v>11</v>
      </c>
      <c r="D28" s="18" t="s">
        <v>12</v>
      </c>
      <c r="E28" s="19">
        <v>84701.1</v>
      </c>
    </row>
    <row r="29" spans="1:5" ht="15.75" customHeight="1" outlineLevel="2" x14ac:dyDescent="0.25">
      <c r="A29" s="17" t="s">
        <v>13</v>
      </c>
      <c r="B29" s="17" t="s">
        <v>28</v>
      </c>
      <c r="C29" s="17"/>
      <c r="D29" s="26" t="s">
        <v>71</v>
      </c>
      <c r="E29" s="19">
        <f>E30+E31+E32</f>
        <v>8768.8000000000011</v>
      </c>
    </row>
    <row r="30" spans="1:5" ht="15.75" customHeight="1" outlineLevel="2" x14ac:dyDescent="0.25">
      <c r="A30" s="17" t="s">
        <v>13</v>
      </c>
      <c r="B30" s="17" t="s">
        <v>28</v>
      </c>
      <c r="C30" s="17" t="s">
        <v>7</v>
      </c>
      <c r="D30" s="18" t="s">
        <v>53</v>
      </c>
      <c r="E30" s="19">
        <v>8689.6</v>
      </c>
    </row>
    <row r="31" spans="1:5" ht="15.75" hidden="1" customHeight="1" outlineLevel="2" x14ac:dyDescent="0.25">
      <c r="A31" s="17" t="s">
        <v>13</v>
      </c>
      <c r="B31" s="17" t="s">
        <v>28</v>
      </c>
      <c r="C31" s="17" t="s">
        <v>15</v>
      </c>
      <c r="D31" s="18" t="s">
        <v>65</v>
      </c>
      <c r="E31" s="19"/>
    </row>
    <row r="32" spans="1:5" ht="15.75" customHeight="1" outlineLevel="2" x14ac:dyDescent="0.25">
      <c r="A32" s="17" t="s">
        <v>13</v>
      </c>
      <c r="B32" s="17" t="s">
        <v>28</v>
      </c>
      <c r="C32" s="17" t="s">
        <v>8</v>
      </c>
      <c r="D32" s="18" t="s">
        <v>66</v>
      </c>
      <c r="E32" s="19">
        <v>79.2</v>
      </c>
    </row>
    <row r="33" spans="1:5" ht="15.6" outlineLevel="1" x14ac:dyDescent="0.25">
      <c r="A33" s="17" t="s">
        <v>13</v>
      </c>
      <c r="B33" s="17" t="s">
        <v>17</v>
      </c>
      <c r="C33" s="17"/>
      <c r="D33" s="26" t="s">
        <v>72</v>
      </c>
      <c r="E33" s="19">
        <f>E34</f>
        <v>6689</v>
      </c>
    </row>
    <row r="34" spans="1:5" ht="15.6" outlineLevel="1" x14ac:dyDescent="0.25">
      <c r="A34" s="17" t="s">
        <v>13</v>
      </c>
      <c r="B34" s="17" t="s">
        <v>17</v>
      </c>
      <c r="C34" s="17" t="s">
        <v>28</v>
      </c>
      <c r="D34" s="18" t="s">
        <v>29</v>
      </c>
      <c r="E34" s="19">
        <v>6689</v>
      </c>
    </row>
    <row r="35" spans="1:5" ht="15.6" outlineLevel="1" x14ac:dyDescent="0.25">
      <c r="A35" s="17" t="s">
        <v>13</v>
      </c>
      <c r="B35" s="17" t="s">
        <v>33</v>
      </c>
      <c r="C35" s="17"/>
      <c r="D35" s="26" t="s">
        <v>73</v>
      </c>
      <c r="E35" s="19">
        <f>E36+E37</f>
        <v>1664.5</v>
      </c>
    </row>
    <row r="36" spans="1:5" ht="15.6" outlineLevel="1" x14ac:dyDescent="0.25">
      <c r="A36" s="17" t="s">
        <v>13</v>
      </c>
      <c r="B36" s="17" t="s">
        <v>33</v>
      </c>
      <c r="C36" s="17" t="s">
        <v>15</v>
      </c>
      <c r="D36" s="18" t="s">
        <v>35</v>
      </c>
      <c r="E36" s="19">
        <v>1498</v>
      </c>
    </row>
    <row r="37" spans="1:5" ht="15.6" outlineLevel="1" x14ac:dyDescent="0.25">
      <c r="A37" s="17" t="s">
        <v>13</v>
      </c>
      <c r="B37" s="17" t="s">
        <v>33</v>
      </c>
      <c r="C37" s="17" t="s">
        <v>28</v>
      </c>
      <c r="D37" s="18" t="s">
        <v>43</v>
      </c>
      <c r="E37" s="19">
        <v>166.5</v>
      </c>
    </row>
    <row r="38" spans="1:5" ht="15.6" outlineLevel="2" x14ac:dyDescent="0.25">
      <c r="A38" s="17" t="s">
        <v>13</v>
      </c>
      <c r="B38" s="17" t="s">
        <v>26</v>
      </c>
      <c r="C38" s="17"/>
      <c r="D38" s="26" t="s">
        <v>74</v>
      </c>
      <c r="E38" s="19">
        <f>E39+E40</f>
        <v>13041.9</v>
      </c>
    </row>
    <row r="39" spans="1:5" ht="23.25" customHeight="1" outlineLevel="2" x14ac:dyDescent="0.25">
      <c r="A39" s="17" t="s">
        <v>13</v>
      </c>
      <c r="B39" s="17" t="s">
        <v>26</v>
      </c>
      <c r="C39" s="17" t="s">
        <v>7</v>
      </c>
      <c r="D39" s="18" t="s">
        <v>46</v>
      </c>
      <c r="E39" s="19">
        <v>670</v>
      </c>
    </row>
    <row r="40" spans="1:5" ht="20.25" customHeight="1" outlineLevel="2" x14ac:dyDescent="0.25">
      <c r="A40" s="17" t="s">
        <v>13</v>
      </c>
      <c r="B40" s="17" t="s">
        <v>26</v>
      </c>
      <c r="C40" s="17" t="s">
        <v>10</v>
      </c>
      <c r="D40" s="18" t="s">
        <v>30</v>
      </c>
      <c r="E40" s="19">
        <v>12371.9</v>
      </c>
    </row>
    <row r="41" spans="1:5" ht="31.2" x14ac:dyDescent="0.25">
      <c r="A41" s="17" t="s">
        <v>31</v>
      </c>
      <c r="B41" s="17"/>
      <c r="C41" s="17"/>
      <c r="D41" s="24" t="s">
        <v>32</v>
      </c>
      <c r="E41" s="19">
        <f>E42+E44+E50</f>
        <v>2640020.5</v>
      </c>
    </row>
    <row r="42" spans="1:5" ht="31.2" x14ac:dyDescent="0.25">
      <c r="A42" s="17" t="s">
        <v>31</v>
      </c>
      <c r="B42" s="17" t="s">
        <v>8</v>
      </c>
      <c r="C42" s="17"/>
      <c r="D42" s="26" t="s">
        <v>69</v>
      </c>
      <c r="E42" s="19">
        <f>E43</f>
        <v>46344.1</v>
      </c>
    </row>
    <row r="43" spans="1:5" ht="31.2" x14ac:dyDescent="0.25">
      <c r="A43" s="17" t="s">
        <v>31</v>
      </c>
      <c r="B43" s="17" t="s">
        <v>8</v>
      </c>
      <c r="C43" s="17" t="s">
        <v>23</v>
      </c>
      <c r="D43" s="18" t="s">
        <v>24</v>
      </c>
      <c r="E43" s="19">
        <v>46344.1</v>
      </c>
    </row>
    <row r="44" spans="1:5" ht="15.6" outlineLevel="1" x14ac:dyDescent="0.25">
      <c r="A44" s="17" t="s">
        <v>31</v>
      </c>
      <c r="B44" s="17" t="s">
        <v>33</v>
      </c>
      <c r="C44" s="17"/>
      <c r="D44" s="26" t="s">
        <v>73</v>
      </c>
      <c r="E44" s="19">
        <f>SUM(E45:E49)</f>
        <v>2548807.5</v>
      </c>
    </row>
    <row r="45" spans="1:5" ht="15.6" outlineLevel="2" x14ac:dyDescent="0.25">
      <c r="A45" s="17" t="s">
        <v>31</v>
      </c>
      <c r="B45" s="17" t="s">
        <v>33</v>
      </c>
      <c r="C45" s="17" t="s">
        <v>7</v>
      </c>
      <c r="D45" s="18" t="s">
        <v>34</v>
      </c>
      <c r="E45" s="19">
        <v>1174930.8</v>
      </c>
    </row>
    <row r="46" spans="1:5" ht="15.6" outlineLevel="2" x14ac:dyDescent="0.25">
      <c r="A46" s="17" t="s">
        <v>31</v>
      </c>
      <c r="B46" s="17" t="s">
        <v>33</v>
      </c>
      <c r="C46" s="17" t="s">
        <v>15</v>
      </c>
      <c r="D46" s="18" t="s">
        <v>35</v>
      </c>
      <c r="E46" s="19">
        <v>1161426</v>
      </c>
    </row>
    <row r="47" spans="1:5" ht="15.6" outlineLevel="2" x14ac:dyDescent="0.25">
      <c r="A47" s="17" t="s">
        <v>31</v>
      </c>
      <c r="B47" s="17" t="s">
        <v>33</v>
      </c>
      <c r="C47" s="17" t="s">
        <v>8</v>
      </c>
      <c r="D47" s="18" t="s">
        <v>36</v>
      </c>
      <c r="E47" s="19">
        <v>96763.7</v>
      </c>
    </row>
    <row r="48" spans="1:5" ht="15.75" customHeight="1" outlineLevel="2" x14ac:dyDescent="0.25">
      <c r="A48" s="17" t="s">
        <v>31</v>
      </c>
      <c r="B48" s="17" t="s">
        <v>33</v>
      </c>
      <c r="C48" s="17" t="s">
        <v>33</v>
      </c>
      <c r="D48" s="18" t="s">
        <v>37</v>
      </c>
      <c r="E48" s="19">
        <v>9013.4</v>
      </c>
    </row>
    <row r="49" spans="1:5" ht="15.6" outlineLevel="2" x14ac:dyDescent="0.25">
      <c r="A49" s="17" t="s">
        <v>31</v>
      </c>
      <c r="B49" s="17" t="s">
        <v>33</v>
      </c>
      <c r="C49" s="17" t="s">
        <v>22</v>
      </c>
      <c r="D49" s="18" t="s">
        <v>38</v>
      </c>
      <c r="E49" s="19">
        <v>106673.60000000001</v>
      </c>
    </row>
    <row r="50" spans="1:5" ht="15.6" outlineLevel="2" x14ac:dyDescent="0.25">
      <c r="A50" s="17" t="s">
        <v>31</v>
      </c>
      <c r="B50" s="17" t="s">
        <v>39</v>
      </c>
      <c r="C50" s="17"/>
      <c r="D50" s="26" t="s">
        <v>75</v>
      </c>
      <c r="E50" s="19">
        <f>SUM(E51:E52)</f>
        <v>44868.899999999994</v>
      </c>
    </row>
    <row r="51" spans="1:5" ht="15.6" outlineLevel="1" x14ac:dyDescent="0.25">
      <c r="A51" s="17" t="s">
        <v>31</v>
      </c>
      <c r="B51" s="17" t="s">
        <v>39</v>
      </c>
      <c r="C51" s="17" t="s">
        <v>8</v>
      </c>
      <c r="D51" s="18" t="s">
        <v>40</v>
      </c>
      <c r="E51" s="19">
        <v>708.7</v>
      </c>
    </row>
    <row r="52" spans="1:5" ht="15.6" outlineLevel="2" x14ac:dyDescent="0.25">
      <c r="A52" s="17" t="s">
        <v>31</v>
      </c>
      <c r="B52" s="17" t="s">
        <v>39</v>
      </c>
      <c r="C52" s="17" t="s">
        <v>10</v>
      </c>
      <c r="D52" s="18" t="s">
        <v>41</v>
      </c>
      <c r="E52" s="19">
        <v>44160.2</v>
      </c>
    </row>
    <row r="53" spans="1:5" ht="15.6" outlineLevel="2" x14ac:dyDescent="0.25">
      <c r="A53" s="17" t="s">
        <v>42</v>
      </c>
      <c r="B53" s="17"/>
      <c r="C53" s="17"/>
      <c r="D53" s="24" t="s">
        <v>0</v>
      </c>
      <c r="E53" s="19">
        <f>E54+E56+E58</f>
        <v>39346.199999999997</v>
      </c>
    </row>
    <row r="54" spans="1:5" ht="15.6" x14ac:dyDescent="0.25">
      <c r="A54" s="17" t="s">
        <v>42</v>
      </c>
      <c r="B54" s="17" t="s">
        <v>7</v>
      </c>
      <c r="C54" s="17"/>
      <c r="D54" s="26" t="s">
        <v>68</v>
      </c>
      <c r="E54" s="19">
        <f>E55</f>
        <v>34270.6</v>
      </c>
    </row>
    <row r="55" spans="1:5" ht="31.2" outlineLevel="1" x14ac:dyDescent="0.25">
      <c r="A55" s="17" t="s">
        <v>42</v>
      </c>
      <c r="B55" s="17" t="s">
        <v>7</v>
      </c>
      <c r="C55" s="17" t="s">
        <v>17</v>
      </c>
      <c r="D55" s="18" t="s">
        <v>18</v>
      </c>
      <c r="E55" s="19">
        <v>34270.6</v>
      </c>
    </row>
    <row r="56" spans="1:5" ht="15.6" outlineLevel="2" x14ac:dyDescent="0.25">
      <c r="A56" s="17" t="s">
        <v>42</v>
      </c>
      <c r="B56" s="17" t="s">
        <v>10</v>
      </c>
      <c r="C56" s="17"/>
      <c r="D56" s="26" t="s">
        <v>70</v>
      </c>
      <c r="E56" s="19">
        <f>E57</f>
        <v>4995.5</v>
      </c>
    </row>
    <row r="57" spans="1:5" ht="15.75" customHeight="1" outlineLevel="2" x14ac:dyDescent="0.25">
      <c r="A57" s="17" t="s">
        <v>42</v>
      </c>
      <c r="B57" s="17" t="s">
        <v>10</v>
      </c>
      <c r="C57" s="17" t="s">
        <v>11</v>
      </c>
      <c r="D57" s="18" t="s">
        <v>12</v>
      </c>
      <c r="E57" s="19">
        <v>4995.5</v>
      </c>
    </row>
    <row r="58" spans="1:5" ht="15.6" outlineLevel="1" x14ac:dyDescent="0.25">
      <c r="A58" s="17" t="s">
        <v>42</v>
      </c>
      <c r="B58" s="17" t="s">
        <v>33</v>
      </c>
      <c r="C58" s="17"/>
      <c r="D58" s="26" t="s">
        <v>73</v>
      </c>
      <c r="E58" s="19">
        <f>E59</f>
        <v>80.099999999999994</v>
      </c>
    </row>
    <row r="59" spans="1:5" ht="15.6" outlineLevel="2" x14ac:dyDescent="0.25">
      <c r="A59" s="17" t="s">
        <v>42</v>
      </c>
      <c r="B59" s="17" t="s">
        <v>33</v>
      </c>
      <c r="C59" s="17" t="s">
        <v>28</v>
      </c>
      <c r="D59" s="18" t="s">
        <v>43</v>
      </c>
      <c r="E59" s="19">
        <v>80.099999999999994</v>
      </c>
    </row>
    <row r="60" spans="1:5" ht="31.2" x14ac:dyDescent="0.25">
      <c r="A60" s="17" t="s">
        <v>44</v>
      </c>
      <c r="B60" s="17"/>
      <c r="C60" s="17"/>
      <c r="D60" s="24" t="s">
        <v>45</v>
      </c>
      <c r="E60" s="19">
        <f>E61+E63+E65+E67+E70</f>
        <v>516118.5</v>
      </c>
    </row>
    <row r="61" spans="1:5" ht="31.2" outlineLevel="1" x14ac:dyDescent="0.25">
      <c r="A61" s="17" t="s">
        <v>44</v>
      </c>
      <c r="B61" s="17" t="s">
        <v>8</v>
      </c>
      <c r="C61" s="17"/>
      <c r="D61" s="26" t="s">
        <v>69</v>
      </c>
      <c r="E61" s="19">
        <f>E62</f>
        <v>6651.6</v>
      </c>
    </row>
    <row r="62" spans="1:5" ht="31.2" outlineLevel="2" x14ac:dyDescent="0.25">
      <c r="A62" s="17" t="s">
        <v>44</v>
      </c>
      <c r="B62" s="17" t="s">
        <v>8</v>
      </c>
      <c r="C62" s="17" t="s">
        <v>23</v>
      </c>
      <c r="D62" s="18" t="s">
        <v>24</v>
      </c>
      <c r="E62" s="19">
        <v>6651.6</v>
      </c>
    </row>
    <row r="63" spans="1:5" ht="15.6" outlineLevel="1" x14ac:dyDescent="0.25">
      <c r="A63" s="17" t="s">
        <v>44</v>
      </c>
      <c r="B63" s="17" t="s">
        <v>10</v>
      </c>
      <c r="C63" s="17"/>
      <c r="D63" s="26" t="s">
        <v>70</v>
      </c>
      <c r="E63" s="19">
        <f>E64</f>
        <v>49333.8</v>
      </c>
    </row>
    <row r="64" spans="1:5" ht="15.6" outlineLevel="2" x14ac:dyDescent="0.25">
      <c r="A64" s="17" t="s">
        <v>44</v>
      </c>
      <c r="B64" s="17" t="s">
        <v>10</v>
      </c>
      <c r="C64" s="17" t="s">
        <v>11</v>
      </c>
      <c r="D64" s="18" t="s">
        <v>12</v>
      </c>
      <c r="E64" s="19">
        <v>49333.8</v>
      </c>
    </row>
    <row r="65" spans="1:5" ht="15.75" customHeight="1" outlineLevel="2" x14ac:dyDescent="0.25">
      <c r="A65" s="17" t="s">
        <v>44</v>
      </c>
      <c r="B65" s="17" t="s">
        <v>33</v>
      </c>
      <c r="C65" s="17"/>
      <c r="D65" s="26" t="s">
        <v>73</v>
      </c>
      <c r="E65" s="19">
        <f>E66</f>
        <v>109592.3</v>
      </c>
    </row>
    <row r="66" spans="1:5" ht="15.6" outlineLevel="1" x14ac:dyDescent="0.25">
      <c r="A66" s="17" t="s">
        <v>44</v>
      </c>
      <c r="B66" s="17" t="s">
        <v>33</v>
      </c>
      <c r="C66" s="17" t="s">
        <v>8</v>
      </c>
      <c r="D66" s="18" t="s">
        <v>36</v>
      </c>
      <c r="E66" s="19">
        <v>109592.3</v>
      </c>
    </row>
    <row r="67" spans="1:5" ht="15.6" outlineLevel="2" x14ac:dyDescent="0.25">
      <c r="A67" s="17" t="s">
        <v>44</v>
      </c>
      <c r="B67" s="17" t="s">
        <v>26</v>
      </c>
      <c r="C67" s="17"/>
      <c r="D67" s="26" t="s">
        <v>74</v>
      </c>
      <c r="E67" s="19">
        <f>E68+E69</f>
        <v>350192</v>
      </c>
    </row>
    <row r="68" spans="1:5" ht="15.6" outlineLevel="2" x14ac:dyDescent="0.25">
      <c r="A68" s="17" t="s">
        <v>44</v>
      </c>
      <c r="B68" s="17" t="s">
        <v>26</v>
      </c>
      <c r="C68" s="17" t="s">
        <v>7</v>
      </c>
      <c r="D68" s="18" t="s">
        <v>46</v>
      </c>
      <c r="E68" s="19">
        <v>335298.7</v>
      </c>
    </row>
    <row r="69" spans="1:5" ht="15.6" outlineLevel="2" x14ac:dyDescent="0.25">
      <c r="A69" s="17" t="s">
        <v>44</v>
      </c>
      <c r="B69" s="17" t="s">
        <v>26</v>
      </c>
      <c r="C69" s="17" t="s">
        <v>10</v>
      </c>
      <c r="D69" s="18" t="s">
        <v>30</v>
      </c>
      <c r="E69" s="19">
        <v>14893.3</v>
      </c>
    </row>
    <row r="70" spans="1:5" ht="15.6" outlineLevel="2" x14ac:dyDescent="0.25">
      <c r="A70" s="17" t="s">
        <v>44</v>
      </c>
      <c r="B70" s="17" t="s">
        <v>39</v>
      </c>
      <c r="C70" s="17"/>
      <c r="D70" s="26" t="s">
        <v>75</v>
      </c>
      <c r="E70" s="19">
        <f>E71</f>
        <v>348.8</v>
      </c>
    </row>
    <row r="71" spans="1:5" ht="15.6" x14ac:dyDescent="0.25">
      <c r="A71" s="17" t="s">
        <v>44</v>
      </c>
      <c r="B71" s="17" t="s">
        <v>39</v>
      </c>
      <c r="C71" s="17" t="s">
        <v>8</v>
      </c>
      <c r="D71" s="18" t="s">
        <v>40</v>
      </c>
      <c r="E71" s="19">
        <v>348.8</v>
      </c>
    </row>
    <row r="72" spans="1:5" ht="15.6" x14ac:dyDescent="0.25">
      <c r="A72" s="17" t="s">
        <v>47</v>
      </c>
      <c r="B72" s="17"/>
      <c r="C72" s="17"/>
      <c r="D72" s="24" t="s">
        <v>48</v>
      </c>
      <c r="E72" s="19">
        <f>E73+E75</f>
        <v>880115</v>
      </c>
    </row>
    <row r="73" spans="1:5" ht="15.6" x14ac:dyDescent="0.25">
      <c r="A73" s="17" t="s">
        <v>47</v>
      </c>
      <c r="B73" s="17" t="s">
        <v>33</v>
      </c>
      <c r="C73" s="17"/>
      <c r="D73" s="26" t="s">
        <v>73</v>
      </c>
      <c r="E73" s="19">
        <f>E74</f>
        <v>65.2</v>
      </c>
    </row>
    <row r="74" spans="1:5" ht="15.6" outlineLevel="1" x14ac:dyDescent="0.25">
      <c r="A74" s="17" t="s">
        <v>47</v>
      </c>
      <c r="B74" s="17" t="s">
        <v>33</v>
      </c>
      <c r="C74" s="17" t="s">
        <v>28</v>
      </c>
      <c r="D74" s="18" t="s">
        <v>43</v>
      </c>
      <c r="E74" s="19">
        <v>65.2</v>
      </c>
    </row>
    <row r="75" spans="1:5" ht="15.6" outlineLevel="2" x14ac:dyDescent="0.25">
      <c r="A75" s="17" t="s">
        <v>47</v>
      </c>
      <c r="B75" s="17" t="s">
        <v>39</v>
      </c>
      <c r="C75" s="17"/>
      <c r="D75" s="26" t="s">
        <v>75</v>
      </c>
      <c r="E75" s="19">
        <f>SUM(E76:E79)</f>
        <v>880049.8</v>
      </c>
    </row>
    <row r="76" spans="1:5" ht="15.6" outlineLevel="2" x14ac:dyDescent="0.25">
      <c r="A76" s="17" t="s">
        <v>47</v>
      </c>
      <c r="B76" s="17" t="s">
        <v>39</v>
      </c>
      <c r="C76" s="17" t="s">
        <v>15</v>
      </c>
      <c r="D76" s="18" t="s">
        <v>49</v>
      </c>
      <c r="E76" s="19">
        <v>82174.3</v>
      </c>
    </row>
    <row r="77" spans="1:5" ht="15.6" outlineLevel="2" x14ac:dyDescent="0.25">
      <c r="A77" s="17" t="s">
        <v>47</v>
      </c>
      <c r="B77" s="17" t="s">
        <v>39</v>
      </c>
      <c r="C77" s="17" t="s">
        <v>8</v>
      </c>
      <c r="D77" s="18" t="s">
        <v>40</v>
      </c>
      <c r="E77" s="19">
        <v>534077.5</v>
      </c>
    </row>
    <row r="78" spans="1:5" ht="15.6" outlineLevel="2" x14ac:dyDescent="0.25">
      <c r="A78" s="17" t="s">
        <v>47</v>
      </c>
      <c r="B78" s="17" t="s">
        <v>39</v>
      </c>
      <c r="C78" s="17" t="s">
        <v>10</v>
      </c>
      <c r="D78" s="18" t="s">
        <v>41</v>
      </c>
      <c r="E78" s="19">
        <v>187464.2</v>
      </c>
    </row>
    <row r="79" spans="1:5" ht="15.6" x14ac:dyDescent="0.25">
      <c r="A79" s="17" t="s">
        <v>47</v>
      </c>
      <c r="B79" s="17" t="s">
        <v>39</v>
      </c>
      <c r="C79" s="17" t="s">
        <v>17</v>
      </c>
      <c r="D79" s="18" t="s">
        <v>50</v>
      </c>
      <c r="E79" s="19">
        <v>76333.8</v>
      </c>
    </row>
    <row r="80" spans="1:5" ht="31.2" outlineLevel="1" x14ac:dyDescent="0.25">
      <c r="A80" s="17" t="s">
        <v>51</v>
      </c>
      <c r="B80" s="17"/>
      <c r="C80" s="17"/>
      <c r="D80" s="24" t="s">
        <v>52</v>
      </c>
      <c r="E80" s="19">
        <f>E81+E83+E85+E89+E87</f>
        <v>142623</v>
      </c>
    </row>
    <row r="81" spans="1:5" ht="15.6" outlineLevel="2" x14ac:dyDescent="0.25">
      <c r="A81" s="17" t="s">
        <v>51</v>
      </c>
      <c r="B81" s="17" t="s">
        <v>7</v>
      </c>
      <c r="C81" s="17"/>
      <c r="D81" s="26" t="s">
        <v>68</v>
      </c>
      <c r="E81" s="19">
        <f>E82</f>
        <v>62820.800000000003</v>
      </c>
    </row>
    <row r="82" spans="1:5" ht="15.6" outlineLevel="2" x14ac:dyDescent="0.25">
      <c r="A82" s="17" t="s">
        <v>51</v>
      </c>
      <c r="B82" s="17" t="s">
        <v>7</v>
      </c>
      <c r="C82" s="17" t="s">
        <v>19</v>
      </c>
      <c r="D82" s="18" t="s">
        <v>20</v>
      </c>
      <c r="E82" s="19">
        <v>62820.800000000003</v>
      </c>
    </row>
    <row r="83" spans="1:5" ht="15.6" outlineLevel="2" x14ac:dyDescent="0.25">
      <c r="A83" s="17" t="s">
        <v>51</v>
      </c>
      <c r="B83" s="17" t="s">
        <v>10</v>
      </c>
      <c r="C83" s="17"/>
      <c r="D83" s="26" t="s">
        <v>70</v>
      </c>
      <c r="E83" s="19">
        <f>E84</f>
        <v>204.2</v>
      </c>
    </row>
    <row r="84" spans="1:5" ht="15.6" outlineLevel="2" x14ac:dyDescent="0.25">
      <c r="A84" s="17" t="s">
        <v>51</v>
      </c>
      <c r="B84" s="17" t="s">
        <v>10</v>
      </c>
      <c r="C84" s="17" t="s">
        <v>11</v>
      </c>
      <c r="D84" s="18" t="s">
        <v>12</v>
      </c>
      <c r="E84" s="19">
        <v>204.2</v>
      </c>
    </row>
    <row r="85" spans="1:5" ht="15.6" outlineLevel="2" x14ac:dyDescent="0.25">
      <c r="A85" s="17" t="s">
        <v>51</v>
      </c>
      <c r="B85" s="17" t="s">
        <v>28</v>
      </c>
      <c r="C85" s="17"/>
      <c r="D85" s="26" t="s">
        <v>71</v>
      </c>
      <c r="E85" s="19">
        <f>E86</f>
        <v>48623.7</v>
      </c>
    </row>
    <row r="86" spans="1:5" ht="15.6" x14ac:dyDescent="0.25">
      <c r="A86" s="17" t="s">
        <v>51</v>
      </c>
      <c r="B86" s="17" t="s">
        <v>28</v>
      </c>
      <c r="C86" s="17" t="s">
        <v>7</v>
      </c>
      <c r="D86" s="18" t="s">
        <v>53</v>
      </c>
      <c r="E86" s="19">
        <v>48623.7</v>
      </c>
    </row>
    <row r="87" spans="1:5" ht="15.6" x14ac:dyDescent="0.25">
      <c r="A87" s="17" t="s">
        <v>51</v>
      </c>
      <c r="B87" s="17" t="s">
        <v>33</v>
      </c>
      <c r="C87" s="17"/>
      <c r="D87" s="26" t="s">
        <v>73</v>
      </c>
      <c r="E87" s="19">
        <f>E88</f>
        <v>4.2</v>
      </c>
    </row>
    <row r="88" spans="1:5" ht="15.6" x14ac:dyDescent="0.25">
      <c r="A88" s="17" t="s">
        <v>51</v>
      </c>
      <c r="B88" s="17" t="s">
        <v>33</v>
      </c>
      <c r="C88" s="17" t="s">
        <v>28</v>
      </c>
      <c r="D88" s="18" t="s">
        <v>43</v>
      </c>
      <c r="E88" s="19">
        <v>4.2</v>
      </c>
    </row>
    <row r="89" spans="1:5" ht="15.6" outlineLevel="1" x14ac:dyDescent="0.25">
      <c r="A89" s="17" t="s">
        <v>51</v>
      </c>
      <c r="B89" s="17" t="s">
        <v>39</v>
      </c>
      <c r="C89" s="17"/>
      <c r="D89" s="26" t="s">
        <v>75</v>
      </c>
      <c r="E89" s="19">
        <f>E90</f>
        <v>30970.1</v>
      </c>
    </row>
    <row r="90" spans="1:5" ht="15.6" outlineLevel="2" x14ac:dyDescent="0.25">
      <c r="A90" s="17" t="s">
        <v>51</v>
      </c>
      <c r="B90" s="17" t="s">
        <v>39</v>
      </c>
      <c r="C90" s="17" t="s">
        <v>10</v>
      </c>
      <c r="D90" s="18" t="s">
        <v>41</v>
      </c>
      <c r="E90" s="19">
        <v>30970.1</v>
      </c>
    </row>
    <row r="91" spans="1:5" ht="31.2" outlineLevel="2" x14ac:dyDescent="0.25">
      <c r="A91" s="17" t="s">
        <v>54</v>
      </c>
      <c r="B91" s="17"/>
      <c r="C91" s="17"/>
      <c r="D91" s="24" t="s">
        <v>55</v>
      </c>
      <c r="E91" s="19">
        <f>E92+E96+E94</f>
        <v>397605.29999999993</v>
      </c>
    </row>
    <row r="92" spans="1:5" ht="31.2" outlineLevel="2" x14ac:dyDescent="0.25">
      <c r="A92" s="17" t="s">
        <v>54</v>
      </c>
      <c r="B92" s="17" t="s">
        <v>8</v>
      </c>
      <c r="C92" s="17"/>
      <c r="D92" s="26" t="s">
        <v>69</v>
      </c>
      <c r="E92" s="19">
        <f>E93</f>
        <v>12591.3</v>
      </c>
    </row>
    <row r="93" spans="1:5" ht="31.2" x14ac:dyDescent="0.25">
      <c r="A93" s="17" t="s">
        <v>54</v>
      </c>
      <c r="B93" s="17" t="s">
        <v>8</v>
      </c>
      <c r="C93" s="17" t="s">
        <v>23</v>
      </c>
      <c r="D93" s="18" t="s">
        <v>24</v>
      </c>
      <c r="E93" s="19">
        <v>12591.3</v>
      </c>
    </row>
    <row r="94" spans="1:5" ht="15.6" x14ac:dyDescent="0.25">
      <c r="A94" s="17" t="s">
        <v>54</v>
      </c>
      <c r="B94" s="17" t="s">
        <v>33</v>
      </c>
      <c r="C94" s="17"/>
      <c r="D94" s="26" t="s">
        <v>73</v>
      </c>
      <c r="E94" s="19">
        <f>E95</f>
        <v>1566.8</v>
      </c>
    </row>
    <row r="95" spans="1:5" ht="15.6" x14ac:dyDescent="0.25">
      <c r="A95" s="17" t="s">
        <v>54</v>
      </c>
      <c r="B95" s="17" t="s">
        <v>33</v>
      </c>
      <c r="C95" s="17" t="s">
        <v>33</v>
      </c>
      <c r="D95" s="18" t="s">
        <v>37</v>
      </c>
      <c r="E95" s="19">
        <v>1566.8</v>
      </c>
    </row>
    <row r="96" spans="1:5" ht="15.6" outlineLevel="1" x14ac:dyDescent="0.25">
      <c r="A96" s="17" t="s">
        <v>54</v>
      </c>
      <c r="B96" s="17" t="s">
        <v>56</v>
      </c>
      <c r="C96" s="17"/>
      <c r="D96" s="26" t="s">
        <v>76</v>
      </c>
      <c r="E96" s="19">
        <f>SUM(E97:E100)</f>
        <v>383447.19999999995</v>
      </c>
    </row>
    <row r="97" spans="1:5" ht="15.6" outlineLevel="2" x14ac:dyDescent="0.25">
      <c r="A97" s="17" t="s">
        <v>54</v>
      </c>
      <c r="B97" s="17" t="s">
        <v>56</v>
      </c>
      <c r="C97" s="17" t="s">
        <v>7</v>
      </c>
      <c r="D97" s="18" t="s">
        <v>57</v>
      </c>
      <c r="E97" s="19">
        <v>353012.9</v>
      </c>
    </row>
    <row r="98" spans="1:5" ht="15.6" outlineLevel="2" x14ac:dyDescent="0.25">
      <c r="A98" s="17" t="s">
        <v>54</v>
      </c>
      <c r="B98" s="17" t="s">
        <v>56</v>
      </c>
      <c r="C98" s="17" t="s">
        <v>15</v>
      </c>
      <c r="D98" s="18" t="s">
        <v>58</v>
      </c>
      <c r="E98" s="19">
        <v>19913.099999999999</v>
      </c>
    </row>
    <row r="99" spans="1:5" ht="15.6" outlineLevel="2" x14ac:dyDescent="0.25">
      <c r="A99" s="17" t="s">
        <v>54</v>
      </c>
      <c r="B99" s="17" t="s">
        <v>56</v>
      </c>
      <c r="C99" s="17" t="s">
        <v>8</v>
      </c>
      <c r="D99" s="18" t="s">
        <v>82</v>
      </c>
      <c r="E99" s="19">
        <v>2299.6</v>
      </c>
    </row>
    <row r="100" spans="1:5" ht="15.6" x14ac:dyDescent="0.25">
      <c r="A100" s="17" t="s">
        <v>54</v>
      </c>
      <c r="B100" s="17" t="s">
        <v>56</v>
      </c>
      <c r="C100" s="17" t="s">
        <v>28</v>
      </c>
      <c r="D100" s="18" t="s">
        <v>59</v>
      </c>
      <c r="E100" s="19">
        <v>8221.6</v>
      </c>
    </row>
    <row r="101" spans="1:5" ht="15.6" x14ac:dyDescent="0.25">
      <c r="A101" s="17" t="s">
        <v>60</v>
      </c>
      <c r="B101" s="17"/>
      <c r="C101" s="17"/>
      <c r="D101" s="24" t="s">
        <v>61</v>
      </c>
      <c r="E101" s="19">
        <f>E102+E104</f>
        <v>6132.9</v>
      </c>
    </row>
    <row r="102" spans="1:5" ht="15.6" x14ac:dyDescent="0.25">
      <c r="A102" s="17" t="s">
        <v>60</v>
      </c>
      <c r="B102" s="17" t="s">
        <v>7</v>
      </c>
      <c r="C102" s="17"/>
      <c r="D102" s="26" t="s">
        <v>68</v>
      </c>
      <c r="E102" s="19">
        <f>E103</f>
        <v>6107.4</v>
      </c>
    </row>
    <row r="103" spans="1:5" ht="31.2" outlineLevel="1" x14ac:dyDescent="0.25">
      <c r="A103" s="17" t="s">
        <v>60</v>
      </c>
      <c r="B103" s="17" t="s">
        <v>7</v>
      </c>
      <c r="C103" s="17" t="s">
        <v>17</v>
      </c>
      <c r="D103" s="18" t="s">
        <v>18</v>
      </c>
      <c r="E103" s="19">
        <v>6107.4</v>
      </c>
    </row>
    <row r="104" spans="1:5" ht="15.6" outlineLevel="2" x14ac:dyDescent="0.25">
      <c r="A104" s="17" t="s">
        <v>60</v>
      </c>
      <c r="B104" s="17" t="s">
        <v>33</v>
      </c>
      <c r="C104" s="17"/>
      <c r="D104" s="26" t="s">
        <v>73</v>
      </c>
      <c r="E104" s="19">
        <f>E105</f>
        <v>25.5</v>
      </c>
    </row>
    <row r="105" spans="1:5" ht="15.6" outlineLevel="2" x14ac:dyDescent="0.25">
      <c r="A105" s="17" t="s">
        <v>60</v>
      </c>
      <c r="B105" s="17" t="s">
        <v>33</v>
      </c>
      <c r="C105" s="17" t="s">
        <v>28</v>
      </c>
      <c r="D105" s="18" t="s">
        <v>43</v>
      </c>
      <c r="E105" s="19">
        <v>25.5</v>
      </c>
    </row>
    <row r="106" spans="1:5" ht="31.2" outlineLevel="1" x14ac:dyDescent="0.25">
      <c r="A106" s="17" t="s">
        <v>62</v>
      </c>
      <c r="B106" s="17"/>
      <c r="C106" s="17"/>
      <c r="D106" s="24" t="s">
        <v>63</v>
      </c>
      <c r="E106" s="19">
        <f>E107+E109+E111+E114+E119</f>
        <v>731324</v>
      </c>
    </row>
    <row r="107" spans="1:5" ht="15.6" outlineLevel="1" x14ac:dyDescent="0.25">
      <c r="A107" s="17" t="s">
        <v>62</v>
      </c>
      <c r="B107" s="17" t="s">
        <v>7</v>
      </c>
      <c r="C107" s="17"/>
      <c r="D107" s="26" t="s">
        <v>68</v>
      </c>
      <c r="E107" s="19">
        <f>E108</f>
        <v>1528.9</v>
      </c>
    </row>
    <row r="108" spans="1:5" ht="15.6" outlineLevel="2" x14ac:dyDescent="0.25">
      <c r="A108" s="17" t="s">
        <v>62</v>
      </c>
      <c r="B108" s="17" t="s">
        <v>7</v>
      </c>
      <c r="C108" s="17" t="s">
        <v>19</v>
      </c>
      <c r="D108" s="18" t="s">
        <v>20</v>
      </c>
      <c r="E108" s="19">
        <v>1528.9</v>
      </c>
    </row>
    <row r="109" spans="1:5" ht="31.2" outlineLevel="2" x14ac:dyDescent="0.25">
      <c r="A109" s="17" t="s">
        <v>62</v>
      </c>
      <c r="B109" s="17" t="s">
        <v>8</v>
      </c>
      <c r="C109" s="17"/>
      <c r="D109" s="26" t="s">
        <v>69</v>
      </c>
      <c r="E109" s="19">
        <f>E110</f>
        <v>3938.7</v>
      </c>
    </row>
    <row r="110" spans="1:5" ht="31.2" outlineLevel="2" x14ac:dyDescent="0.25">
      <c r="A110" s="17" t="s">
        <v>62</v>
      </c>
      <c r="B110" s="17" t="s">
        <v>8</v>
      </c>
      <c r="C110" s="17" t="s">
        <v>23</v>
      </c>
      <c r="D110" s="18" t="s">
        <v>24</v>
      </c>
      <c r="E110" s="19">
        <v>3938.7</v>
      </c>
    </row>
    <row r="111" spans="1:5" ht="19.5" customHeight="1" x14ac:dyDescent="0.25">
      <c r="A111" s="17" t="s">
        <v>62</v>
      </c>
      <c r="B111" s="17" t="s">
        <v>10</v>
      </c>
      <c r="C111" s="17"/>
      <c r="D111" s="26" t="s">
        <v>70</v>
      </c>
      <c r="E111" s="19">
        <f>E112+E113</f>
        <v>471785.5</v>
      </c>
    </row>
    <row r="112" spans="1:5" ht="19.5" customHeight="1" x14ac:dyDescent="0.25">
      <c r="A112" s="17" t="s">
        <v>62</v>
      </c>
      <c r="B112" s="17" t="s">
        <v>10</v>
      </c>
      <c r="C112" s="17" t="s">
        <v>26</v>
      </c>
      <c r="D112" s="18" t="s">
        <v>27</v>
      </c>
      <c r="E112" s="19">
        <v>239380</v>
      </c>
    </row>
    <row r="113" spans="1:5" ht="19.5" customHeight="1" x14ac:dyDescent="0.25">
      <c r="A113" s="17" t="s">
        <v>62</v>
      </c>
      <c r="B113" s="17" t="s">
        <v>10</v>
      </c>
      <c r="C113" s="17" t="s">
        <v>22</v>
      </c>
      <c r="D113" s="18" t="s">
        <v>64</v>
      </c>
      <c r="E113" s="19">
        <v>232405.5</v>
      </c>
    </row>
    <row r="114" spans="1:5" ht="27" customHeight="1" x14ac:dyDescent="0.25">
      <c r="A114" s="17" t="s">
        <v>62</v>
      </c>
      <c r="B114" s="17" t="s">
        <v>28</v>
      </c>
      <c r="C114" s="17"/>
      <c r="D114" s="26" t="s">
        <v>71</v>
      </c>
      <c r="E114" s="19">
        <f>E115+E116+E117+E118</f>
        <v>227068.5</v>
      </c>
    </row>
    <row r="115" spans="1:5" ht="17.25" customHeight="1" x14ac:dyDescent="0.25">
      <c r="A115" s="17" t="s">
        <v>62</v>
      </c>
      <c r="B115" s="17" t="s">
        <v>28</v>
      </c>
      <c r="C115" s="17" t="s">
        <v>7</v>
      </c>
      <c r="D115" s="18" t="s">
        <v>53</v>
      </c>
      <c r="E115" s="19">
        <v>2297.9</v>
      </c>
    </row>
    <row r="116" spans="1:5" ht="17.25" customHeight="1" x14ac:dyDescent="0.25">
      <c r="A116" s="17" t="s">
        <v>62</v>
      </c>
      <c r="B116" s="17" t="s">
        <v>28</v>
      </c>
      <c r="C116" s="17" t="s">
        <v>15</v>
      </c>
      <c r="D116" s="18" t="s">
        <v>65</v>
      </c>
      <c r="E116" s="19">
        <v>81466.899999999994</v>
      </c>
    </row>
    <row r="117" spans="1:5" ht="17.25" customHeight="1" x14ac:dyDescent="0.25">
      <c r="A117" s="17" t="s">
        <v>62</v>
      </c>
      <c r="B117" s="17" t="s">
        <v>28</v>
      </c>
      <c r="C117" s="17" t="s">
        <v>8</v>
      </c>
      <c r="D117" s="18" t="s">
        <v>66</v>
      </c>
      <c r="E117" s="19">
        <v>107220.1</v>
      </c>
    </row>
    <row r="118" spans="1:5" ht="17.25" customHeight="1" x14ac:dyDescent="0.25">
      <c r="A118" s="17" t="s">
        <v>62</v>
      </c>
      <c r="B118" s="17" t="s">
        <v>28</v>
      </c>
      <c r="C118" s="17" t="s">
        <v>28</v>
      </c>
      <c r="D118" s="18" t="s">
        <v>67</v>
      </c>
      <c r="E118" s="19">
        <v>36083.599999999999</v>
      </c>
    </row>
    <row r="119" spans="1:5" ht="20.25" customHeight="1" x14ac:dyDescent="0.25">
      <c r="A119" s="17" t="s">
        <v>62</v>
      </c>
      <c r="B119" s="17" t="s">
        <v>17</v>
      </c>
      <c r="C119" s="17"/>
      <c r="D119" s="26" t="s">
        <v>72</v>
      </c>
      <c r="E119" s="19">
        <f>E120</f>
        <v>27002.400000000001</v>
      </c>
    </row>
    <row r="120" spans="1:5" ht="20.25" customHeight="1" x14ac:dyDescent="0.25">
      <c r="A120" s="17" t="s">
        <v>62</v>
      </c>
      <c r="B120" s="17" t="s">
        <v>17</v>
      </c>
      <c r="C120" s="17" t="s">
        <v>28</v>
      </c>
      <c r="D120" s="18" t="s">
        <v>29</v>
      </c>
      <c r="E120" s="19">
        <v>27002.400000000001</v>
      </c>
    </row>
  </sheetData>
  <mergeCells count="2">
    <mergeCell ref="A3:E3"/>
    <mergeCell ref="D1:E1"/>
  </mergeCells>
  <pageMargins left="1.1811023622047245" right="0.74803149606299213" top="0.39370078740157483" bottom="0.39370078740157483" header="0.51181102362204722" footer="0.51181102362204722"/>
  <pageSetup paperSize="9" scale="6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Шахоткина Зоя Юрьевна</cp:lastModifiedBy>
  <cp:lastPrinted>2025-10-17T09:06:01Z</cp:lastPrinted>
  <dcterms:created xsi:type="dcterms:W3CDTF">2019-04-08T04:42:48Z</dcterms:created>
  <dcterms:modified xsi:type="dcterms:W3CDTF">2025-10-21T03:39:21Z</dcterms:modified>
</cp:coreProperties>
</file>